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https://practicalaction-my.sharepoint.com/personal/aliish_practicalactionsd_org/Documents/Desktop/UNOPS/ToR/TOR sale point/Gedarif/"/>
    </mc:Choice>
  </mc:AlternateContent>
  <xr:revisionPtr revIDLastSave="7" documentId="8_{C74FC4E0-E6F0-4F43-BB09-5D5F90A5592D}" xr6:coauthVersionLast="47" xr6:coauthVersionMax="47" xr10:uidLastSave="{1FFDED59-57F3-4253-8F66-B9B8F748FAD2}"/>
  <bookViews>
    <workbookView xWindow="-110" yWindow="-110" windowWidth="19420" windowHeight="10420" xr2:uid="{00000000-000D-0000-FFFF-FFFF00000000}"/>
  </bookViews>
  <sheets>
    <sheet name="Pharmacy BOQ 2025"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2" l="1"/>
  <c r="D28" i="2"/>
  <c r="D27" i="2"/>
  <c r="D25" i="2"/>
  <c r="D24" i="2"/>
  <c r="D23" i="2"/>
  <c r="D18" i="2"/>
  <c r="D17" i="2"/>
  <c r="D15" i="2"/>
  <c r="D14" i="2"/>
  <c r="D13" i="2"/>
  <c r="D11" i="2"/>
  <c r="D10" i="2"/>
  <c r="D8" i="2"/>
  <c r="D6" i="2"/>
</calcChain>
</file>

<file path=xl/sharedStrings.xml><?xml version="1.0" encoding="utf-8"?>
<sst xmlns="http://schemas.openxmlformats.org/spreadsheetml/2006/main" count="81" uniqueCount="68">
  <si>
    <t xml:space="preserve">Construction of Sales point </t>
  </si>
  <si>
    <t>ITEM</t>
  </si>
  <si>
    <t>DESCRIPTION</t>
  </si>
  <si>
    <t>UNIT</t>
  </si>
  <si>
    <t>QUANTITY</t>
  </si>
  <si>
    <t>UNIT RATE/SDG</t>
  </si>
  <si>
    <t>TOTAL/SDG</t>
  </si>
  <si>
    <t>A</t>
  </si>
  <si>
    <t>Excavation &amp; Earth Works</t>
  </si>
  <si>
    <t>A1</t>
  </si>
  <si>
    <t>Excavation for Foundation (Min. 60 width X 100 cm Depth minimum) measured from the lower point at site. The soil should be removed and discarded away from the site as directed by the engineer</t>
  </si>
  <si>
    <t>M.L.</t>
  </si>
  <si>
    <t>A2</t>
  </si>
  <si>
    <t>Approved hard earth back filling under foundation (50 cm height) free from vegetation or any other foreign matter deposited in layers of 250mm watered and well compacted, as directed by the engineer.</t>
  </si>
  <si>
    <t>m3</t>
  </si>
  <si>
    <t>A3</t>
  </si>
  <si>
    <t>Approved hard earth back filling under floor (50 cm height) free from vegetation or any other foreign matter deposited in layers of 250mm watered and well compacted, as directed by the engineer.</t>
  </si>
  <si>
    <t xml:space="preserve">  </t>
  </si>
  <si>
    <t>B</t>
  </si>
  <si>
    <t>Strip founation Works in Foundation</t>
  </si>
  <si>
    <t>B1</t>
  </si>
  <si>
    <t>Provide &amp; Cast plain Concrete 1:3:6 before strip beam 10cm height, as directed by the engineer.</t>
  </si>
  <si>
    <t>B2</t>
  </si>
  <si>
    <t>Provide &amp; Cast Reinforced Concrete 1:2:4 Grade 25 on the strip beam 50cm width and 25cm height), reinforced with 6 Nos.16 mm bars with stirrups ø8 @20cm c/c, water proof  HDPE sheet as per drawings. Rates to include for form work and curing for 7 days min., as directed by the engineer.</t>
  </si>
  <si>
    <t>C</t>
  </si>
  <si>
    <t>Concrete Works</t>
  </si>
  <si>
    <t>C1</t>
  </si>
  <si>
    <t>Provide &amp; Cast Reinforced Concrete 1:2:4 lintel beam (30x20cm) at lintel level with 4 Nos. 12 mm bars and stirrups of ø8 mm@ 20cm c/c, for the main building, as per drawings.  Rates to include for form work and curing for 7 days min., as directed by the engineer.</t>
  </si>
  <si>
    <t>C2</t>
  </si>
  <si>
    <t>Provide &amp; Cast Reinforced Concrete 1:2:4 Grade 25 roof slab with beam (30*20) &amp; 15cm thickness) reinforced with 12mm bars 15cm c/c and concerning negative reinforcement at edges two ways bottom grid.  Rates to include for form work, workmanship and curing for 7 days min., as directed by the engineer.</t>
  </si>
  <si>
    <t>M²</t>
  </si>
  <si>
    <t>C3</t>
  </si>
  <si>
    <t>Supply, prepare and apply on the top of roof of the building roofs water and moisture insulating layer “khafja” with 13cm average thickness layer, comprised of 1:2:5 limes: Sand: Bricks mix. The mix to be fermented and further mixed with cement in 1:5 ratio. 1:6 cement sand screed to be applied to the entire roof after applying and maturing of Khafja layer. In addition, 3 coats of bitumen-based coat to be applied to the whole roof, to the satisfaction of the Engineer</t>
  </si>
  <si>
    <t>E</t>
  </si>
  <si>
    <t>  </t>
  </si>
  <si>
    <t>E1</t>
  </si>
  <si>
    <t>E2</t>
  </si>
  <si>
    <t>F</t>
  </si>
  <si>
    <t>Doors &amp; Windows Works:</t>
  </si>
  <si>
    <t xml:space="preserve">Aluminum Doors: Provide and fix door with 6mm thick single glazed, aluminum frame (TECNO SEED or Equivalent) section, including fixing accessories, mastic, weather-stripping and iron monogamy as per drawings and engineer requirements </t>
  </si>
  <si>
    <t>Aluminum Windows: Provide and fix window with single glazed, aluminum frame (TECNO SEED or Equivalent) section, 6mm glass skin, including fixing accessories, mastic, weather, stripping and iron monogamy as engineer requirements &amp; specifications with all accessories.</t>
  </si>
  <si>
    <t>F1</t>
  </si>
  <si>
    <t>D1 size (1200x2200) mm</t>
  </si>
  <si>
    <t xml:space="preserve">  No.</t>
  </si>
  <si>
    <t>F2</t>
  </si>
  <si>
    <t>W1 size (1400x1200) mm</t>
  </si>
  <si>
    <t>No.</t>
  </si>
  <si>
    <t>F3</t>
  </si>
  <si>
    <t>Steel Window Grill: Solid steel frame and bars: Provide and fix grill to windows, sizes (1400*1200) mm with (40 x 40) mm flat bar frame, including two equal-spaced horizontal anti-pry bars. Vertical bars of 16mm diameter solid steel or square pipe sections 100mm apart. Price include two coats of oil paint, to the satisfaction of the Engineer.</t>
  </si>
  <si>
    <t>I</t>
  </si>
  <si>
    <t>Internal &amp; External Finishing</t>
  </si>
  <si>
    <t>I1</t>
  </si>
  <si>
    <t>Supply &amp; Apply Painting (under coat and water-based paint), internally &amp; externally in the entire building, using premier quality materials. A sample should be submitted for approval prior to delivery at site. The color to be approved by the engineer. The rate to include all materials, abrasive, workmanship and all requirements and need to implement the job properly and to the directions of the engineer.</t>
  </si>
  <si>
    <t>I2</t>
  </si>
  <si>
    <t>I3</t>
  </si>
  <si>
    <t xml:space="preserve">  M²</t>
  </si>
  <si>
    <t>H</t>
  </si>
  <si>
    <t>External Works:</t>
  </si>
  <si>
    <t>H1</t>
  </si>
  <si>
    <t>Provide Sing bords with Plate sheet: dimensions as illustrated 120 x 120 cm and its thickness minimum 6mm
Circle steel pipe : long 3 m and its thickness minimum 3 inch
Plain concrete Base: 50 x 50x 50 depth with cross as illustrated.
Text and logos: Printed on two side (not a sticker), adhering to instruction of Engineer and artisan professional standard.</t>
  </si>
  <si>
    <t>Job</t>
  </si>
  <si>
    <t>TOTAL (SDG)</t>
  </si>
  <si>
    <t xml:space="preserve"> </t>
  </si>
  <si>
    <r>
      <t>Plaster Works</t>
    </r>
    <r>
      <rPr>
        <sz val="11"/>
        <color rgb="FF000000"/>
        <rFont val="Georgia"/>
        <family val="1"/>
      </rPr>
      <t>: Supply, provide &amp; apply Internal &amp; external Plastering 1:8 mix finished semi rough for external walls &amp; smooth internally, in the main building. The rate of square meter to include plastering of blusters, parapet and narrow widths - voids are not considered in the measuring- curing up to three days’ minimum.</t>
    </r>
  </si>
  <si>
    <r>
      <t xml:space="preserve">Porcelain Floor   Tiles: Provide and fix (500x500x8) mm anti slip Chinese porcelain floor tiles, fixed on c/s screed 1:3 mix, hardness rating shall be 50%, water absorption shall not exceed 3%, at </t>
    </r>
    <r>
      <rPr>
        <sz val="11"/>
        <color theme="1"/>
        <rFont val="Georgia"/>
        <family val="1"/>
      </rPr>
      <t>rooms and veranda.</t>
    </r>
  </si>
  <si>
    <t xml:space="preserve">40 cm thick cement red brick masonry (Gassa ) set on 1:6 sand cement mortars (3 vertical courses above the S. Beam). Rate to include masons labor works and provision of red brick ,sand, cement and water and curing for 3 days minimum. </t>
  </si>
  <si>
    <t>30 cm thick cement red brick  masonry set on 1:6 sand cement mortar in the wall. Rate to include masons labor works and provision of sand, cement and water and curing for 3 days minimum, for the main building.</t>
  </si>
  <si>
    <r>
      <t>Cement Red brick Masonry Works</t>
    </r>
    <r>
      <rPr>
        <sz val="11"/>
        <color rgb="FF000000"/>
        <rFont val="Georgia"/>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</si>
</sst>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USD]\ #,##0.00_);\([$USD]\ #,##0.00\)"/>
  </numFmts>
  <fonts count="17">
    <font>
      <sz val="11"/>
      <color theme="1"/>
      <name val="Calibri"/>
      <charset val="134"/>
      <scheme val="minor"/>
    </font>
    <font>
      <sz val="14"/>
      <color theme="1"/>
      <name val="Calibri"/>
      <charset val="134"/>
      <scheme val="minor"/>
    </font>
    <font>
      <b/>
      <sz val="14"/>
      <color theme="1"/>
      <name val="Calibri"/>
      <charset val="134"/>
      <scheme val="minor"/>
    </font>
    <font>
      <sz val="12"/>
      <color theme="1"/>
      <name val="Calibri"/>
      <charset val="134"/>
      <scheme val="minor"/>
    </font>
    <font>
      <sz val="12"/>
      <color rgb="FF000000"/>
      <name val="Calibri"/>
      <charset val="134"/>
      <scheme val="minor"/>
    </font>
    <font>
      <sz val="11"/>
      <color rgb="FF000000"/>
      <name val="Calibri"/>
      <charset val="134"/>
      <scheme val="minor"/>
    </font>
    <font>
      <sz val="10"/>
      <color theme="1"/>
      <name val="Calibri"/>
      <charset val="134"/>
      <scheme val="minor"/>
    </font>
    <font>
      <sz val="11"/>
      <color theme="5" tint="0.59999389629810485"/>
      <name val="Calibri"/>
      <charset val="134"/>
      <scheme val="minor"/>
    </font>
    <font>
      <sz val="11"/>
      <color theme="1"/>
      <name val="Calibri"/>
      <charset val="134"/>
      <scheme val="minor"/>
    </font>
    <font>
      <b/>
      <sz val="12"/>
      <color rgb="FF000000"/>
      <name val="Georgia"/>
      <family val="1"/>
    </font>
    <font>
      <b/>
      <sz val="11"/>
      <color rgb="FF000000"/>
      <name val="Georgia"/>
      <family val="1"/>
    </font>
    <font>
      <sz val="11"/>
      <color theme="1"/>
      <name val="Georgia"/>
      <family val="1"/>
    </font>
    <font>
      <sz val="11"/>
      <color rgb="FF000000"/>
      <name val="Georgia"/>
      <family val="1"/>
    </font>
    <font>
      <b/>
      <u/>
      <sz val="11"/>
      <color rgb="FF000000"/>
      <name val="Georgia"/>
      <family val="1"/>
    </font>
    <font>
      <b/>
      <u/>
      <sz val="11"/>
      <color theme="1"/>
      <name val="Georgia"/>
      <family val="1"/>
    </font>
    <font>
      <u/>
      <sz val="11"/>
      <color rgb="FF000000"/>
      <name val="Georgia"/>
      <family val="1"/>
    </font>
    <font>
      <sz val="11"/>
      <name val="Georgia"/>
      <family val="1"/>
    </font>
  </fonts>
  <fills count="5">
    <fill>
      <patternFill patternType="none"/>
    </fill>
    <fill>
      <patternFill patternType="gray125"/>
    </fill>
    <fill>
      <patternFill patternType="solid">
        <fgColor rgb="FFDDD9C4"/>
        <bgColor indexed="64"/>
      </patternFill>
    </fill>
    <fill>
      <patternFill patternType="solid">
        <fgColor theme="2" tint="-9.9978637043366805E-2"/>
        <bgColor indexed="64"/>
      </patternFill>
    </fill>
    <fill>
      <patternFill patternType="solid">
        <fgColor theme="0"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diagonal/>
    </border>
    <border>
      <left/>
      <right/>
      <top style="medium">
        <color auto="1"/>
      </top>
      <bottom/>
      <diagonal/>
    </border>
    <border>
      <left style="thin">
        <color auto="1"/>
      </left>
      <right/>
      <top/>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2">
    <xf numFmtId="0" fontId="0" fillId="0" borderId="0"/>
    <xf numFmtId="43" fontId="8" fillId="0" borderId="0" applyFont="0" applyFill="0" applyBorder="0" applyAlignment="0" applyProtection="0"/>
  </cellStyleXfs>
  <cellXfs count="90">
    <xf numFmtId="0" fontId="0" fillId="0" borderId="0" xfId="0"/>
    <xf numFmtId="0" fontId="1" fillId="0" borderId="0" xfId="0" applyFont="1"/>
    <xf numFmtId="0" fontId="2" fillId="0" borderId="0" xfId="0" applyFont="1" applyAlignment="1">
      <alignment horizontal="center"/>
    </xf>
    <xf numFmtId="0" fontId="0" fillId="0" borderId="1" xfId="0" applyBorder="1"/>
    <xf numFmtId="0" fontId="3" fillId="0" borderId="0" xfId="0" applyFont="1"/>
    <xf numFmtId="0" fontId="0" fillId="0" borderId="0" xfId="0" applyAlignment="1">
      <alignment horizontal="center"/>
    </xf>
    <xf numFmtId="43" fontId="0" fillId="0" borderId="0" xfId="1" applyFont="1"/>
    <xf numFmtId="0" fontId="5" fillId="0" borderId="0" xfId="0" applyFont="1" applyAlignment="1">
      <alignment horizontal="center" vertical="center"/>
    </xf>
    <xf numFmtId="0" fontId="6" fillId="0" borderId="0" xfId="0" applyFont="1" applyAlignment="1">
      <alignment horizontal="center" vertical="center"/>
    </xf>
    <xf numFmtId="43" fontId="7" fillId="0" borderId="0" xfId="1" applyFont="1"/>
    <xf numFmtId="43" fontId="1" fillId="0" borderId="0" xfId="1" applyFont="1"/>
    <xf numFmtId="0" fontId="10" fillId="0" borderId="0" xfId="0" applyFont="1" applyAlignment="1">
      <alignment horizontal="center" vertical="center"/>
    </xf>
    <xf numFmtId="0" fontId="11" fillId="0" borderId="0" xfId="0" applyFont="1"/>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3" borderId="3" xfId="0" applyFont="1" applyFill="1" applyBorder="1" applyAlignment="1">
      <alignment vertical="center" wrapText="1"/>
    </xf>
    <xf numFmtId="0" fontId="10" fillId="3" borderId="4" xfId="0" applyFont="1" applyFill="1" applyBorder="1" applyAlignment="1">
      <alignment vertical="center" wrapText="1"/>
    </xf>
    <xf numFmtId="0" fontId="10" fillId="3" borderId="5" xfId="0" applyFont="1" applyFill="1" applyBorder="1" applyAlignment="1">
      <alignment vertical="center" wrapText="1"/>
    </xf>
    <xf numFmtId="43" fontId="10" fillId="3" borderId="5" xfId="1" applyFont="1" applyFill="1" applyBorder="1" applyAlignment="1">
      <alignment vertical="center" wrapText="1"/>
    </xf>
    <xf numFmtId="0" fontId="12" fillId="0" borderId="6" xfId="0" applyFont="1" applyBorder="1" applyAlignment="1">
      <alignment horizontal="center" vertical="center" wrapText="1"/>
    </xf>
    <xf numFmtId="0" fontId="12" fillId="0" borderId="7" xfId="0" applyFont="1" applyBorder="1" applyAlignment="1">
      <alignment horizontal="justify" vertical="center" wrapText="1"/>
    </xf>
    <xf numFmtId="0" fontId="12" fillId="0" borderId="7" xfId="0" applyFont="1" applyBorder="1" applyAlignment="1">
      <alignment horizontal="center" vertical="center" wrapText="1"/>
    </xf>
    <xf numFmtId="43" fontId="12" fillId="0" borderId="7" xfId="1" applyFont="1" applyBorder="1" applyAlignment="1">
      <alignment horizontal="center" vertical="center" wrapText="1"/>
    </xf>
    <xf numFmtId="43" fontId="12" fillId="0" borderId="7" xfId="1" applyFont="1" applyBorder="1" applyAlignment="1">
      <alignment horizontal="right" vertical="center" wrapText="1"/>
    </xf>
    <xf numFmtId="0" fontId="13" fillId="3" borderId="7" xfId="0" applyFont="1" applyFill="1" applyBorder="1" applyAlignment="1">
      <alignment vertical="center" wrapText="1"/>
    </xf>
    <xf numFmtId="0" fontId="12" fillId="0" borderId="8" xfId="0" applyFont="1" applyBorder="1" applyAlignment="1">
      <alignment horizontal="center" vertical="center" wrapText="1"/>
    </xf>
    <xf numFmtId="43" fontId="12" fillId="0" borderId="8" xfId="1" applyFont="1" applyBorder="1" applyAlignment="1">
      <alignment horizontal="center" vertical="center" wrapText="1"/>
    </xf>
    <xf numFmtId="43" fontId="12" fillId="0" borderId="8" xfId="1" applyFont="1" applyBorder="1" applyAlignment="1">
      <alignment horizontal="right" vertical="center" wrapText="1"/>
    </xf>
    <xf numFmtId="0" fontId="13" fillId="3" borderId="3" xfId="0" applyFont="1" applyFill="1" applyBorder="1" applyAlignment="1">
      <alignment vertical="center" wrapText="1"/>
    </xf>
    <xf numFmtId="0" fontId="10" fillId="3" borderId="9" xfId="0" applyFont="1" applyFill="1" applyBorder="1" applyAlignment="1">
      <alignment vertical="center" wrapText="1"/>
    </xf>
    <xf numFmtId="0" fontId="10" fillId="3" borderId="10" xfId="0" applyFont="1" applyFill="1" applyBorder="1" applyAlignment="1">
      <alignment vertical="center" wrapText="1"/>
    </xf>
    <xf numFmtId="0" fontId="10" fillId="3" borderId="7" xfId="0" applyFont="1" applyFill="1" applyBorder="1" applyAlignment="1">
      <alignment vertical="center" wrapText="1"/>
    </xf>
    <xf numFmtId="0" fontId="12" fillId="0" borderId="3" xfId="0" applyFont="1" applyBorder="1" applyAlignment="1">
      <alignment horizontal="justify" vertical="center" wrapText="1"/>
    </xf>
    <xf numFmtId="0" fontId="12" fillId="0" borderId="3" xfId="0" applyFont="1" applyBorder="1" applyAlignment="1">
      <alignment horizontal="center" vertical="center" wrapText="1"/>
    </xf>
    <xf numFmtId="43" fontId="12" fillId="0" borderId="3" xfId="1" applyFont="1" applyBorder="1" applyAlignment="1">
      <alignment horizontal="center" vertical="center" wrapText="1"/>
    </xf>
    <xf numFmtId="0" fontId="10" fillId="0" borderId="6" xfId="0" applyFont="1" applyBorder="1" applyAlignment="1">
      <alignment horizontal="center" vertical="center" wrapText="1"/>
    </xf>
    <xf numFmtId="0" fontId="13" fillId="4" borderId="7" xfId="0" applyFont="1" applyFill="1" applyBorder="1" applyAlignment="1">
      <alignment vertical="center" wrapText="1"/>
    </xf>
    <xf numFmtId="0" fontId="10" fillId="4" borderId="4" xfId="0" applyFont="1" applyFill="1" applyBorder="1" applyAlignment="1">
      <alignment vertical="center" wrapText="1"/>
    </xf>
    <xf numFmtId="0" fontId="10" fillId="4" borderId="5" xfId="0" applyFont="1" applyFill="1" applyBorder="1" applyAlignment="1">
      <alignment vertical="center" wrapText="1"/>
    </xf>
    <xf numFmtId="0" fontId="10" fillId="4" borderId="3" xfId="0" applyFont="1" applyFill="1" applyBorder="1" applyAlignment="1">
      <alignment vertical="center" wrapText="1"/>
    </xf>
    <xf numFmtId="43" fontId="12" fillId="0" borderId="7" xfId="0" applyNumberFormat="1" applyFont="1" applyBorder="1" applyAlignment="1">
      <alignment horizontal="right" vertical="center" wrapText="1"/>
    </xf>
    <xf numFmtId="43" fontId="12" fillId="0" borderId="3" xfId="0" applyNumberFormat="1" applyFont="1" applyBorder="1" applyAlignment="1">
      <alignment horizontal="right" vertical="center" wrapText="1"/>
    </xf>
    <xf numFmtId="0" fontId="12" fillId="0" borderId="6" xfId="0" applyFont="1" applyBorder="1" applyAlignment="1">
      <alignment horizontal="justify" vertical="center" wrapText="1"/>
    </xf>
    <xf numFmtId="43" fontId="12" fillId="0" borderId="6" xfId="1" applyFont="1" applyBorder="1" applyAlignment="1">
      <alignment horizontal="center" vertical="center" wrapText="1"/>
    </xf>
    <xf numFmtId="43" fontId="12" fillId="0" borderId="6" xfId="0" applyNumberFormat="1" applyFont="1" applyBorder="1" applyAlignment="1">
      <alignment horizontal="center" vertical="center" wrapText="1"/>
    </xf>
    <xf numFmtId="0" fontId="14" fillId="4" borderId="12" xfId="0" applyFont="1" applyFill="1" applyBorder="1" applyAlignment="1">
      <alignment vertical="center" wrapText="1"/>
    </xf>
    <xf numFmtId="0" fontId="10" fillId="4" borderId="13" xfId="1" applyNumberFormat="1" applyFont="1" applyFill="1" applyBorder="1" applyAlignment="1">
      <alignment vertical="center" wrapText="1"/>
    </xf>
    <xf numFmtId="0" fontId="10" fillId="4" borderId="0" xfId="1" applyNumberFormat="1" applyFont="1" applyFill="1" applyBorder="1" applyAlignment="1">
      <alignment vertical="center" wrapText="1"/>
    </xf>
    <xf numFmtId="0" fontId="12" fillId="0" borderId="15" xfId="0" applyFont="1" applyBorder="1" applyAlignment="1">
      <alignment horizontal="justify" vertical="center" wrapText="1"/>
    </xf>
    <xf numFmtId="0" fontId="10" fillId="4" borderId="16" xfId="1" applyNumberFormat="1" applyFont="1" applyFill="1" applyBorder="1" applyAlignment="1">
      <alignment vertical="center" wrapText="1"/>
    </xf>
    <xf numFmtId="0" fontId="10" fillId="4" borderId="17" xfId="1" applyNumberFormat="1" applyFont="1" applyFill="1" applyBorder="1" applyAlignment="1">
      <alignment vertical="center" wrapText="1"/>
    </xf>
    <xf numFmtId="0" fontId="12" fillId="0" borderId="7" xfId="0" applyFont="1" applyBorder="1" applyAlignment="1">
      <alignment vertical="center" wrapText="1"/>
    </xf>
    <xf numFmtId="43" fontId="11" fillId="0" borderId="7" xfId="1" applyFont="1" applyBorder="1" applyAlignment="1">
      <alignment horizontal="center" vertical="center" wrapText="1"/>
    </xf>
    <xf numFmtId="43" fontId="12" fillId="0" borderId="3" xfId="1" applyFont="1" applyBorder="1" applyAlignment="1">
      <alignment vertical="center" wrapText="1"/>
    </xf>
    <xf numFmtId="0" fontId="13" fillId="3" borderId="4" xfId="0" applyFont="1" applyFill="1" applyBorder="1" applyAlignment="1">
      <alignment vertical="center" wrapText="1"/>
    </xf>
    <xf numFmtId="0" fontId="13" fillId="3" borderId="5" xfId="0" applyFont="1" applyFill="1" applyBorder="1" applyAlignment="1">
      <alignment vertical="center" wrapText="1"/>
    </xf>
    <xf numFmtId="43" fontId="13" fillId="3" borderId="5" xfId="1" applyFont="1" applyFill="1" applyBorder="1" applyAlignment="1">
      <alignment vertical="center" wrapText="1"/>
    </xf>
    <xf numFmtId="0" fontId="15" fillId="3" borderId="5" xfId="0" applyFont="1" applyFill="1" applyBorder="1" applyAlignment="1">
      <alignment vertical="center" wrapText="1"/>
    </xf>
    <xf numFmtId="0" fontId="13" fillId="0" borderId="7" xfId="0" applyFont="1" applyBorder="1" applyAlignment="1">
      <alignment horizontal="justify" vertical="center" wrapText="1"/>
    </xf>
    <xf numFmtId="0" fontId="12" fillId="0" borderId="14" xfId="0" applyFont="1" applyBorder="1" applyAlignment="1">
      <alignment horizontal="center" vertical="center" wrapText="1"/>
    </xf>
    <xf numFmtId="0" fontId="12" fillId="0" borderId="14" xfId="0" applyFont="1" applyBorder="1" applyAlignment="1">
      <alignment horizontal="justify" vertical="center" wrapText="1"/>
    </xf>
    <xf numFmtId="43" fontId="12" fillId="0" borderId="14" xfId="1" applyFont="1" applyBorder="1" applyAlignment="1">
      <alignment horizontal="center" vertical="center" wrapText="1"/>
    </xf>
    <xf numFmtId="43" fontId="12" fillId="0" borderId="14" xfId="0" applyNumberFormat="1" applyFont="1" applyBorder="1" applyAlignment="1">
      <alignment horizontal="center" vertical="center" wrapText="1"/>
    </xf>
    <xf numFmtId="0" fontId="11" fillId="0" borderId="6" xfId="0" applyFont="1" applyBorder="1" applyAlignment="1">
      <alignment horizontal="center" vertical="center" wrapText="1"/>
    </xf>
    <xf numFmtId="43" fontId="12" fillId="0" borderId="6" xfId="0" applyNumberFormat="1" applyFont="1" applyBorder="1" applyAlignment="1">
      <alignment horizontal="right" vertical="center" wrapText="1"/>
    </xf>
    <xf numFmtId="0" fontId="16" fillId="0" borderId="6" xfId="0" applyFont="1" applyBorder="1" applyAlignment="1">
      <alignment horizontal="center" vertical="center" wrapText="1"/>
    </xf>
    <xf numFmtId="43" fontId="12" fillId="0" borderId="6" xfId="1" applyFont="1" applyBorder="1" applyAlignment="1">
      <alignment vertical="center" wrapText="1"/>
    </xf>
    <xf numFmtId="0" fontId="12" fillId="0" borderId="6" xfId="0" applyFont="1" applyBorder="1" applyAlignment="1">
      <alignment vertical="center" wrapText="1"/>
    </xf>
    <xf numFmtId="0" fontId="10" fillId="2" borderId="2" xfId="0" applyFont="1" applyFill="1" applyBorder="1" applyAlignment="1">
      <alignment vertical="center" wrapText="1"/>
    </xf>
    <xf numFmtId="164" fontId="10" fillId="2" borderId="3" xfId="1" applyNumberFormat="1" applyFont="1" applyFill="1" applyBorder="1" applyAlignment="1">
      <alignment horizontal="center" vertical="center" wrapText="1"/>
    </xf>
    <xf numFmtId="0" fontId="4" fillId="0" borderId="0" xfId="0" applyFont="1" applyAlignment="1">
      <alignment horizontal="right" vertical="center"/>
    </xf>
    <xf numFmtId="0" fontId="9" fillId="0" borderId="0" xfId="0" applyFont="1" applyAlignment="1">
      <alignment horizontal="center" vertical="center"/>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0" borderId="11"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1" xfId="0" applyFont="1" applyBorder="1" applyAlignment="1">
      <alignment horizontal="justify" vertical="center" wrapText="1"/>
    </xf>
    <xf numFmtId="0" fontId="12" fillId="0" borderId="14" xfId="0" applyFont="1" applyBorder="1" applyAlignment="1">
      <alignment horizontal="justify" vertical="center" wrapText="1"/>
    </xf>
    <xf numFmtId="0" fontId="12" fillId="0" borderId="6" xfId="0" applyFont="1" applyBorder="1" applyAlignment="1">
      <alignment horizontal="justify" vertical="center" wrapText="1"/>
    </xf>
    <xf numFmtId="43" fontId="12" fillId="0" borderId="11" xfId="1" applyFont="1" applyBorder="1" applyAlignment="1">
      <alignment vertical="center" wrapText="1"/>
    </xf>
    <xf numFmtId="43" fontId="12" fillId="0" borderId="14" xfId="1" applyFont="1" applyBorder="1" applyAlignment="1">
      <alignment vertical="center" wrapText="1"/>
    </xf>
    <xf numFmtId="43" fontId="12" fillId="0" borderId="6" xfId="1" applyFont="1" applyBorder="1" applyAlignment="1">
      <alignment vertical="center" wrapText="1"/>
    </xf>
    <xf numFmtId="43" fontId="12" fillId="0" borderId="11" xfId="0" applyNumberFormat="1" applyFont="1" applyBorder="1" applyAlignment="1">
      <alignment vertical="center" wrapText="1"/>
    </xf>
    <xf numFmtId="43" fontId="12" fillId="0" borderId="14" xfId="0" applyNumberFormat="1" applyFont="1" applyBorder="1" applyAlignment="1">
      <alignment vertical="center" wrapText="1"/>
    </xf>
    <xf numFmtId="43" fontId="12" fillId="0" borderId="6" xfId="0" applyNumberFormat="1" applyFont="1" applyBorder="1" applyAlignment="1">
      <alignmen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7"/>
  <sheetViews>
    <sheetView tabSelected="1" topLeftCell="A23" zoomScaleNormal="100" zoomScaleSheetLayoutView="55" zoomScalePageLayoutView="70" workbookViewId="0">
      <selection activeCell="B17" sqref="B17"/>
    </sheetView>
  </sheetViews>
  <sheetFormatPr defaultColWidth="32" defaultRowHeight="18.5"/>
  <cols>
    <col min="1" max="1" width="7.36328125" style="5" customWidth="1"/>
    <col min="2" max="2" width="87.6328125" style="1" customWidth="1"/>
    <col min="3" max="3" width="9.08984375" style="5" customWidth="1"/>
    <col min="4" max="4" width="14" style="5" customWidth="1"/>
    <col min="5" max="5" width="17.453125" style="6" customWidth="1"/>
    <col min="6" max="6" width="22.36328125" customWidth="1"/>
  </cols>
  <sheetData>
    <row r="1" spans="1:8" ht="18.75" customHeight="1">
      <c r="A1" s="71"/>
      <c r="B1" s="71"/>
      <c r="C1" s="71"/>
      <c r="D1" s="71"/>
      <c r="E1" s="71"/>
      <c r="F1" s="71"/>
    </row>
    <row r="2" spans="1:8" ht="19.5" customHeight="1">
      <c r="A2" s="72" t="s">
        <v>0</v>
      </c>
      <c r="B2" s="72"/>
      <c r="C2" s="72"/>
      <c r="D2" s="72"/>
      <c r="E2" s="72"/>
      <c r="F2" s="72"/>
    </row>
    <row r="3" spans="1:8" s="1" customFormat="1" ht="12.75" customHeight="1">
      <c r="A3" s="11"/>
      <c r="B3" s="12"/>
      <c r="C3" s="12"/>
      <c r="D3" s="12"/>
      <c r="E3" s="12"/>
      <c r="F3" s="12"/>
    </row>
    <row r="4" spans="1:8" s="2" customFormat="1" ht="46.25" customHeight="1">
      <c r="A4" s="13" t="s">
        <v>1</v>
      </c>
      <c r="B4" s="14" t="s">
        <v>2</v>
      </c>
      <c r="C4" s="14" t="s">
        <v>3</v>
      </c>
      <c r="D4" s="14" t="s">
        <v>4</v>
      </c>
      <c r="E4" s="14" t="s">
        <v>5</v>
      </c>
      <c r="F4" s="14" t="s">
        <v>6</v>
      </c>
    </row>
    <row r="5" spans="1:8" ht="27" customHeight="1">
      <c r="A5" s="15" t="s">
        <v>7</v>
      </c>
      <c r="B5" s="16" t="s">
        <v>8</v>
      </c>
      <c r="C5" s="17"/>
      <c r="D5" s="18"/>
      <c r="E5" s="19"/>
      <c r="F5" s="16"/>
    </row>
    <row r="6" spans="1:8" ht="43.5">
      <c r="A6" s="20" t="s">
        <v>9</v>
      </c>
      <c r="B6" s="21" t="s">
        <v>10</v>
      </c>
      <c r="C6" s="22" t="s">
        <v>11</v>
      </c>
      <c r="D6" s="22">
        <f>21</f>
        <v>21</v>
      </c>
      <c r="E6" s="23"/>
      <c r="F6" s="24"/>
    </row>
    <row r="7" spans="1:8" ht="43.5">
      <c r="A7" s="20" t="s">
        <v>12</v>
      </c>
      <c r="B7" s="21" t="s">
        <v>13</v>
      </c>
      <c r="C7" s="22" t="s">
        <v>14</v>
      </c>
      <c r="D7" s="22">
        <v>11</v>
      </c>
      <c r="E7" s="23"/>
      <c r="F7" s="24"/>
    </row>
    <row r="8" spans="1:8" ht="45.75" customHeight="1">
      <c r="A8" s="20" t="s">
        <v>15</v>
      </c>
      <c r="B8" s="21" t="s">
        <v>16</v>
      </c>
      <c r="C8" s="22" t="s">
        <v>14</v>
      </c>
      <c r="D8" s="22">
        <f>9</f>
        <v>9</v>
      </c>
      <c r="E8" s="23"/>
      <c r="F8" s="24"/>
      <c r="H8" t="s">
        <v>17</v>
      </c>
    </row>
    <row r="9" spans="1:8" ht="24" customHeight="1">
      <c r="A9" s="20" t="s">
        <v>18</v>
      </c>
      <c r="B9" s="25" t="s">
        <v>19</v>
      </c>
      <c r="C9" s="17"/>
      <c r="D9" s="18"/>
      <c r="E9" s="19"/>
      <c r="F9" s="16"/>
    </row>
    <row r="10" spans="1:8" ht="14.5">
      <c r="A10" s="15" t="s">
        <v>20</v>
      </c>
      <c r="B10" s="21" t="s">
        <v>21</v>
      </c>
      <c r="C10" s="26" t="s">
        <v>11</v>
      </c>
      <c r="D10" s="26">
        <f>21</f>
        <v>21</v>
      </c>
      <c r="E10" s="27"/>
      <c r="F10" s="28"/>
    </row>
    <row r="11" spans="1:8" ht="58">
      <c r="A11" s="15" t="s">
        <v>22</v>
      </c>
      <c r="B11" s="21" t="s">
        <v>23</v>
      </c>
      <c r="C11" s="26" t="s">
        <v>14</v>
      </c>
      <c r="D11" s="26">
        <f>2.6</f>
        <v>2.6</v>
      </c>
      <c r="E11" s="27"/>
      <c r="F11" s="28"/>
    </row>
    <row r="12" spans="1:8" ht="26.25" customHeight="1">
      <c r="A12" s="15" t="s">
        <v>24</v>
      </c>
      <c r="B12" s="29" t="s">
        <v>25</v>
      </c>
      <c r="C12" s="30"/>
      <c r="D12" s="31"/>
      <c r="E12" s="31"/>
      <c r="F12" s="32"/>
    </row>
    <row r="13" spans="1:8" ht="60.75" customHeight="1">
      <c r="A13" s="15" t="s">
        <v>26</v>
      </c>
      <c r="B13" s="33" t="s">
        <v>27</v>
      </c>
      <c r="C13" s="34" t="s">
        <v>11</v>
      </c>
      <c r="D13" s="34">
        <f>12</f>
        <v>12</v>
      </c>
      <c r="E13" s="35"/>
      <c r="F13" s="24"/>
    </row>
    <row r="14" spans="1:8" ht="65.400000000000006" customHeight="1">
      <c r="A14" s="20" t="s">
        <v>28</v>
      </c>
      <c r="B14" s="21" t="s">
        <v>29</v>
      </c>
      <c r="C14" s="22" t="s">
        <v>30</v>
      </c>
      <c r="D14" s="22">
        <f>18</f>
        <v>18</v>
      </c>
      <c r="E14" s="23"/>
      <c r="F14" s="24"/>
    </row>
    <row r="15" spans="1:8" ht="72.5">
      <c r="A15" s="20" t="s">
        <v>31</v>
      </c>
      <c r="B15" s="21" t="s">
        <v>32</v>
      </c>
      <c r="C15" s="22" t="s">
        <v>30</v>
      </c>
      <c r="D15" s="22">
        <f>18</f>
        <v>18</v>
      </c>
      <c r="E15" s="23"/>
      <c r="F15" s="24"/>
    </row>
    <row r="16" spans="1:8" ht="23.25" customHeight="1">
      <c r="A16" s="36" t="s">
        <v>33</v>
      </c>
      <c r="B16" s="37" t="s">
        <v>67</v>
      </c>
      <c r="C16" s="38" t="s">
        <v>34</v>
      </c>
      <c r="D16" s="39"/>
      <c r="E16" s="39"/>
      <c r="F16" s="40"/>
    </row>
    <row r="17" spans="1:6" ht="43.5">
      <c r="A17" s="20" t="s">
        <v>35</v>
      </c>
      <c r="B17" s="21" t="s">
        <v>65</v>
      </c>
      <c r="C17" s="22" t="s">
        <v>11</v>
      </c>
      <c r="D17" s="22">
        <f>21</f>
        <v>21</v>
      </c>
      <c r="E17" s="23"/>
      <c r="F17" s="41"/>
    </row>
    <row r="18" spans="1:6" ht="43.5">
      <c r="A18" s="15" t="s">
        <v>36</v>
      </c>
      <c r="B18" s="33" t="s">
        <v>66</v>
      </c>
      <c r="C18" s="34" t="s">
        <v>30</v>
      </c>
      <c r="D18" s="34">
        <f>63</f>
        <v>63</v>
      </c>
      <c r="E18" s="35"/>
      <c r="F18" s="42"/>
    </row>
    <row r="19" spans="1:6" ht="0.75" customHeight="1">
      <c r="A19" s="20"/>
      <c r="B19" s="43"/>
      <c r="C19" s="20"/>
      <c r="D19" s="20"/>
      <c r="E19" s="44"/>
      <c r="F19" s="45"/>
    </row>
    <row r="20" spans="1:6" ht="14.5">
      <c r="A20" s="75" t="s">
        <v>37</v>
      </c>
      <c r="B20" s="46" t="s">
        <v>38</v>
      </c>
      <c r="C20" s="47"/>
      <c r="D20" s="48"/>
      <c r="E20" s="48"/>
      <c r="F20" s="48"/>
    </row>
    <row r="21" spans="1:6" s="3" customFormat="1" ht="43.5">
      <c r="A21" s="76"/>
      <c r="B21" s="49" t="s">
        <v>39</v>
      </c>
      <c r="C21" s="47"/>
      <c r="D21" s="48"/>
      <c r="E21" s="48"/>
      <c r="F21" s="48"/>
    </row>
    <row r="22" spans="1:6" s="3" customFormat="1" ht="43.5">
      <c r="A22" s="77"/>
      <c r="B22" s="49" t="s">
        <v>40</v>
      </c>
      <c r="C22" s="50"/>
      <c r="D22" s="51"/>
      <c r="E22" s="51"/>
      <c r="F22" s="51"/>
    </row>
    <row r="23" spans="1:6" s="4" customFormat="1" ht="18" customHeight="1">
      <c r="A23" s="20" t="s">
        <v>41</v>
      </c>
      <c r="B23" s="52" t="s">
        <v>42</v>
      </c>
      <c r="C23" s="23" t="s">
        <v>43</v>
      </c>
      <c r="D23" s="22">
        <f>2</f>
        <v>2</v>
      </c>
      <c r="E23" s="53"/>
      <c r="F23" s="53"/>
    </row>
    <row r="24" spans="1:6" s="4" customFormat="1" ht="16.5" customHeight="1">
      <c r="A24" s="20" t="s">
        <v>44</v>
      </c>
      <c r="B24" s="52" t="s">
        <v>45</v>
      </c>
      <c r="C24" s="23" t="s">
        <v>46</v>
      </c>
      <c r="D24" s="22">
        <f>2</f>
        <v>2</v>
      </c>
      <c r="E24" s="23"/>
      <c r="F24" s="53"/>
    </row>
    <row r="25" spans="1:6" ht="58">
      <c r="A25" s="15" t="s">
        <v>47</v>
      </c>
      <c r="B25" s="33" t="s">
        <v>48</v>
      </c>
      <c r="C25" s="35" t="s">
        <v>46</v>
      </c>
      <c r="D25" s="34">
        <f>2</f>
        <v>2</v>
      </c>
      <c r="E25" s="54"/>
      <c r="F25" s="53"/>
    </row>
    <row r="26" spans="1:6" ht="14.5">
      <c r="A26" s="36" t="s">
        <v>49</v>
      </c>
      <c r="B26" s="55" t="s">
        <v>50</v>
      </c>
      <c r="C26" s="56"/>
      <c r="D26" s="56"/>
      <c r="E26" s="57"/>
      <c r="F26" s="58"/>
    </row>
    <row r="27" spans="1:6" ht="72.5">
      <c r="A27" s="20" t="s">
        <v>51</v>
      </c>
      <c r="B27" s="21" t="s">
        <v>52</v>
      </c>
      <c r="C27" s="22" t="s">
        <v>30</v>
      </c>
      <c r="D27" s="22">
        <f>126</f>
        <v>126</v>
      </c>
      <c r="E27" s="23"/>
      <c r="F27" s="41"/>
    </row>
    <row r="28" spans="1:6" ht="60" customHeight="1">
      <c r="A28" s="20" t="s">
        <v>53</v>
      </c>
      <c r="B28" s="59" t="s">
        <v>63</v>
      </c>
      <c r="C28" s="22" t="s">
        <v>30</v>
      </c>
      <c r="D28" s="22">
        <f>126</f>
        <v>126</v>
      </c>
      <c r="E28" s="23"/>
      <c r="F28" s="41"/>
    </row>
    <row r="29" spans="1:6" ht="15" hidden="1" customHeight="1">
      <c r="A29" s="60"/>
      <c r="B29" s="61"/>
      <c r="C29" s="60"/>
      <c r="D29" s="60"/>
      <c r="E29" s="62"/>
      <c r="F29" s="63"/>
    </row>
    <row r="30" spans="1:6" ht="59.25" customHeight="1">
      <c r="A30" s="20" t="s">
        <v>54</v>
      </c>
      <c r="B30" s="21" t="s">
        <v>64</v>
      </c>
      <c r="C30" s="22" t="s">
        <v>55</v>
      </c>
      <c r="D30" s="22">
        <f>18</f>
        <v>18</v>
      </c>
      <c r="E30" s="23"/>
      <c r="F30" s="41"/>
    </row>
    <row r="31" spans="1:6" ht="1.25" customHeight="1">
      <c r="A31" s="20"/>
      <c r="B31" s="43"/>
      <c r="C31" s="64"/>
      <c r="D31" s="20"/>
      <c r="E31" s="44"/>
      <c r="F31" s="65"/>
    </row>
    <row r="32" spans="1:6" ht="3" hidden="1" customHeight="1">
      <c r="A32" s="20"/>
      <c r="B32" s="43"/>
      <c r="C32" s="20"/>
      <c r="D32" s="66"/>
      <c r="E32" s="67"/>
      <c r="F32" s="65"/>
    </row>
    <row r="33" spans="1:6" ht="0.75" customHeight="1">
      <c r="A33" s="20"/>
      <c r="B33" s="43"/>
      <c r="C33" s="20"/>
      <c r="D33" s="20"/>
      <c r="E33" s="44"/>
      <c r="F33" s="68"/>
    </row>
    <row r="34" spans="1:6" ht="29.25" customHeight="1">
      <c r="A34" s="36" t="s">
        <v>56</v>
      </c>
      <c r="B34" s="25" t="s">
        <v>57</v>
      </c>
      <c r="C34" s="17"/>
      <c r="D34" s="18"/>
      <c r="E34" s="19"/>
      <c r="F34" s="16"/>
    </row>
    <row r="35" spans="1:6" ht="15.75" customHeight="1">
      <c r="A35" s="78" t="s">
        <v>58</v>
      </c>
      <c r="B35" s="81" t="s">
        <v>59</v>
      </c>
      <c r="C35" s="78" t="s">
        <v>60</v>
      </c>
      <c r="D35" s="78">
        <v>1</v>
      </c>
      <c r="E35" s="84"/>
      <c r="F35" s="87"/>
    </row>
    <row r="36" spans="1:6" ht="15.75" customHeight="1">
      <c r="A36" s="79"/>
      <c r="B36" s="82"/>
      <c r="C36" s="79"/>
      <c r="D36" s="79"/>
      <c r="E36" s="85"/>
      <c r="F36" s="88"/>
    </row>
    <row r="37" spans="1:6" ht="70" customHeight="1">
      <c r="A37" s="80"/>
      <c r="B37" s="83"/>
      <c r="C37" s="80"/>
      <c r="D37" s="80"/>
      <c r="E37" s="86"/>
      <c r="F37" s="89"/>
    </row>
    <row r="38" spans="1:6" ht="30" customHeight="1">
      <c r="A38" s="73" t="s">
        <v>61</v>
      </c>
      <c r="B38" s="74"/>
      <c r="C38" s="69"/>
      <c r="D38" s="69"/>
      <c r="E38" s="69"/>
      <c r="F38" s="70"/>
    </row>
    <row r="39" spans="1:6" ht="22.5" customHeight="1">
      <c r="A39" s="7"/>
      <c r="B39" s="7"/>
      <c r="C39" s="7"/>
      <c r="D39" s="7"/>
      <c r="E39" s="7"/>
      <c r="F39" s="7"/>
    </row>
    <row r="40" spans="1:6">
      <c r="A40" s="8"/>
    </row>
    <row r="42" spans="1:6">
      <c r="E42" s="9"/>
    </row>
    <row r="43" spans="1:6" ht="27.75" customHeight="1">
      <c r="A43" s="5" t="s">
        <v>62</v>
      </c>
      <c r="B43" s="5" t="s">
        <v>62</v>
      </c>
      <c r="C43" s="5" t="s">
        <v>62</v>
      </c>
      <c r="E43" s="9"/>
      <c r="F43" s="5" t="s">
        <v>62</v>
      </c>
    </row>
    <row r="44" spans="1:6">
      <c r="C44" s="1"/>
      <c r="E44" s="9"/>
      <c r="F44" s="10"/>
    </row>
    <row r="45" spans="1:6">
      <c r="C45"/>
      <c r="E45" s="9"/>
    </row>
    <row r="46" spans="1:6">
      <c r="C46" s="1"/>
      <c r="E46" s="9"/>
      <c r="F46" s="10"/>
    </row>
    <row r="47" spans="1:6">
      <c r="A47" s="1"/>
      <c r="C47" s="1"/>
      <c r="E47" s="9"/>
      <c r="F47" s="10"/>
    </row>
  </sheetData>
  <mergeCells count="10">
    <mergeCell ref="A1:F1"/>
    <mergeCell ref="A2:F2"/>
    <mergeCell ref="A38:B38"/>
    <mergeCell ref="A20:A22"/>
    <mergeCell ref="A35:A37"/>
    <mergeCell ref="B35:B37"/>
    <mergeCell ref="C35:C37"/>
    <mergeCell ref="D35:D37"/>
    <mergeCell ref="E35:E37"/>
    <mergeCell ref="F35:F37"/>
  </mergeCells>
  <pageMargins left="0.7" right="0.7" top="0.75" bottom="0.75" header="0.3" footer="0.3"/>
  <pageSetup paperSize="9" scale="83" orientation="landscape" r:id="rId1"/>
  <headerFooter>
    <oddHeader>&amp;RALKYLI BOQ 2023</oddHeader>
    <oddFooter>&amp;C&amp;P</oddFooter>
  </headerFooter>
  <rowBreaks count="2" manualBreakCount="2">
    <brk id="12" max="5" man="1"/>
    <brk id="2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Pharmacy BOQ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Ibrahim</dc:creator>
  <cp:lastModifiedBy>Ali Ishag</cp:lastModifiedBy>
  <cp:lastPrinted>2025-10-26T10:09:33Z</cp:lastPrinted>
  <dcterms:created xsi:type="dcterms:W3CDTF">2015-06-05T18:17:00Z</dcterms:created>
  <dcterms:modified xsi:type="dcterms:W3CDTF">2025-11-04T06:27:15Z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58D7FDE3AF014B7BA7D336920E420B93_12</vt:lpwstr>
  </property>
  <property fmtid="{D5CDD505-2E9C-101B-9397-08002B2CF9AE}" pid="3" name="KSOProductBuildVer">
    <vt:lpwstr>1033-12.2.0.23131</vt:lpwstr>
  </property>
</Properties>
</file>